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C:\Users\Dagra\Desktop\"/>
    </mc:Choice>
  </mc:AlternateContent>
  <xr:revisionPtr revIDLastSave="0" documentId="13_ncr:1_{6E9181C8-B50E-4E81-8C4E-18FA632ED048}" xr6:coauthVersionLast="46" xr6:coauthVersionMax="46" xr10:uidLastSave="{00000000-0000-0000-0000-000000000000}"/>
  <bookViews>
    <workbookView xWindow="-120" yWindow="-120" windowWidth="24240" windowHeight="13140" activeTab="1" xr2:uid="{6AC9D39D-AB0F-4D74-9CD4-64A25EC5F5AE}"/>
  </bookViews>
  <sheets>
    <sheet name="Qn 4" sheetId="1" r:id="rId1"/>
    <sheet name="Qn 3" sheetId="2" r:id="rId2"/>
    <sheet name="Qn 2" sheetId="3" r:id="rId3"/>
    <sheet name="Qn 1"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 i="4" l="1"/>
  <c r="B7" i="4" s="1"/>
  <c r="B7" i="3"/>
  <c r="B9" i="3"/>
  <c r="B8" i="3"/>
  <c r="D39" i="2"/>
  <c r="D48" i="2"/>
  <c r="C24" i="2"/>
  <c r="C11" i="2"/>
  <c r="C16" i="2"/>
  <c r="C12" i="2"/>
  <c r="C25" i="2" s="1"/>
  <c r="C13" i="2"/>
  <c r="C26" i="2" s="1"/>
  <c r="C14" i="2"/>
  <c r="C27" i="2" s="1"/>
  <c r="C15" i="2"/>
  <c r="B3" i="2"/>
  <c r="D3" i="2" s="1"/>
  <c r="B4" i="2" s="1"/>
  <c r="C23" i="1"/>
  <c r="C22" i="1"/>
  <c r="C18" i="1"/>
  <c r="C16" i="1"/>
  <c r="C5" i="1"/>
  <c r="C6" i="1" s="1"/>
  <c r="C7" i="1" s="1"/>
  <c r="C10" i="1" s="1"/>
  <c r="B9" i="4" l="1"/>
  <c r="B11" i="3"/>
  <c r="C28" i="2"/>
  <c r="B11" i="2"/>
  <c r="C12" i="1"/>
  <c r="C13" i="1"/>
  <c r="D11" i="2" l="1"/>
  <c r="C14" i="1"/>
  <c r="D4" i="2" l="1"/>
  <c r="B5" i="2" l="1"/>
  <c r="D5" i="2" s="1"/>
  <c r="B12" i="2"/>
  <c r="B24" i="2" l="1"/>
  <c r="D24" i="2" s="1"/>
  <c r="D12" i="2"/>
  <c r="B6" i="2"/>
  <c r="D6" i="2" s="1"/>
  <c r="B13" i="2"/>
  <c r="D13" i="2" l="1"/>
  <c r="B25" i="2"/>
  <c r="D25" i="2" s="1"/>
  <c r="B7" i="2"/>
  <c r="B14" i="2"/>
  <c r="B26" i="2" l="1"/>
  <c r="D26" i="2" s="1"/>
  <c r="D14" i="2"/>
  <c r="D7" i="2"/>
  <c r="B15" i="2" l="1"/>
  <c r="B16" i="2"/>
  <c r="D40" i="2" s="1"/>
  <c r="D41" i="2" l="1"/>
  <c r="D47" i="2" s="1"/>
  <c r="B28" i="2"/>
  <c r="D16" i="2"/>
  <c r="B27" i="2"/>
  <c r="D27" i="2" s="1"/>
  <c r="D15" i="2"/>
  <c r="D28" i="2" l="1"/>
  <c r="D44" i="2"/>
  <c r="D29" i="2"/>
  <c r="D17" i="2"/>
  <c r="D21" i="2" s="1"/>
  <c r="D33" i="2" l="1"/>
  <c r="D35" i="2" s="1"/>
  <c r="D31" i="2"/>
</calcChain>
</file>

<file path=xl/sharedStrings.xml><?xml version="1.0" encoding="utf-8"?>
<sst xmlns="http://schemas.openxmlformats.org/spreadsheetml/2006/main" count="54" uniqueCount="49">
  <si>
    <t>D0</t>
  </si>
  <si>
    <t>D1</t>
  </si>
  <si>
    <t>D2</t>
  </si>
  <si>
    <t>D3</t>
  </si>
  <si>
    <t>P2</t>
  </si>
  <si>
    <t>P0</t>
  </si>
  <si>
    <t>Expected Dividend yield</t>
  </si>
  <si>
    <t>D1/p0</t>
  </si>
  <si>
    <t>Expected Gain</t>
  </si>
  <si>
    <t>IV</t>
  </si>
  <si>
    <t>Question B</t>
  </si>
  <si>
    <t xml:space="preserve">After supernormal Growth DY </t>
  </si>
  <si>
    <t>Capital Gain</t>
  </si>
  <si>
    <t>D</t>
  </si>
  <si>
    <t>Some investors need cash dividends, while others would prefer growth. Also, investors must pay taxes each year on the dividends received during the year, while taxes on the capital gain can be delayed until the gain is actually realized.</t>
  </si>
  <si>
    <t>II</t>
  </si>
  <si>
    <t>Y</t>
  </si>
  <si>
    <t>Past Divident</t>
  </si>
  <si>
    <t>Growth rate</t>
  </si>
  <si>
    <t>Divident  for the year</t>
  </si>
  <si>
    <t>cashflow</t>
  </si>
  <si>
    <t>PV factor</t>
  </si>
  <si>
    <t>PV</t>
  </si>
  <si>
    <t>Required Return</t>
  </si>
  <si>
    <t>Slow growth</t>
  </si>
  <si>
    <t>Divident yield</t>
  </si>
  <si>
    <t>Price at the end of the year</t>
  </si>
  <si>
    <t>Capital Gain Yield</t>
  </si>
  <si>
    <t>Total yield</t>
  </si>
  <si>
    <t>Divident yied</t>
  </si>
  <si>
    <t>Price at the beginning of last yr</t>
  </si>
  <si>
    <t>Capital Gain yIeld</t>
  </si>
  <si>
    <t>Divident Yield</t>
  </si>
  <si>
    <t>Total Yield</t>
  </si>
  <si>
    <t>Growth rate for  Yr 1</t>
  </si>
  <si>
    <t>Div1</t>
  </si>
  <si>
    <t>Div2</t>
  </si>
  <si>
    <t>Div3</t>
  </si>
  <si>
    <t>Growth rate for  Yr 2</t>
  </si>
  <si>
    <t>share price</t>
  </si>
  <si>
    <t>Expected Dividend Yield</t>
  </si>
  <si>
    <t>Total Return</t>
  </si>
  <si>
    <t>Per value</t>
  </si>
  <si>
    <t>Annual Dividend</t>
  </si>
  <si>
    <t>current Yield</t>
  </si>
  <si>
    <t>Value of the stock</t>
  </si>
  <si>
    <t>Dividend</t>
  </si>
  <si>
    <t>New yield</t>
  </si>
  <si>
    <t>New value of prefered stock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</si>
</sst>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8" formatCode="0.00000000"/>
    <numFmt numFmtId="169" formatCode="0.0000000"/>
    <numFmt numFmtId="170" formatCode="0.000000"/>
    <numFmt numFmtId="174" formatCode="0.0%"/>
  </numFmts>
  <fonts count="5" x14ac:knownFonts="1">
    <font>
      <sz val="11"/>
      <color theme="1"/>
      <name val="Calibri"/>
      <family val="2"/>
      <scheme val="minor"/>
    </font>
    <font>
      <sz val="11"/>
      <color theme="1"/>
      <name val="Calibri"/>
      <family val="2"/>
      <scheme val="minor"/>
    </font>
    <font>
      <sz val="8"/>
      <name val="Calibri"/>
      <family val="2"/>
      <scheme val="minor"/>
    </font>
    <font>
      <sz val="11"/>
      <color rgb="FF333333"/>
      <name val="Arial"/>
      <family val="2"/>
    </font>
    <font>
      <b/>
      <sz val="11"/>
      <color theme="1"/>
      <name val="Calibri"/>
      <family val="2"/>
      <scheme val="minor"/>
    </font>
  </fonts>
  <fills count="2">
    <fill>
      <patternFill patternType="none"/>
    </fill>
    <fill>
      <patternFill patternType="gray125"/>
    </fill>
  </fills>
  <borders count="2">
    <border>
      <left/>
      <right/>
      <top/>
      <bottom/>
      <diagonal/>
    </border>
    <border>
      <left/>
      <right/>
      <top style="thin">
        <color indexed="64"/>
      </top>
      <bottom style="double">
        <color indexed="64"/>
      </bottom>
      <diagonal/>
    </border>
  </borders>
  <cellStyleXfs count="2">
    <xf numFmtId="0" fontId="0" fillId="0" borderId="0"/>
    <xf numFmtId="9" fontId="1" fillId="0" borderId="0" applyFont="0" applyFill="0" applyBorder="0" applyAlignment="0" applyProtection="0"/>
  </cellStyleXfs>
  <cellXfs count="16">
    <xf numFmtId="0" fontId="0" fillId="0" borderId="0" xfId="0"/>
    <xf numFmtId="9" fontId="0" fillId="0" borderId="0" xfId="1" applyFont="1"/>
    <xf numFmtId="9" fontId="0" fillId="0" borderId="0" xfId="0" applyNumberFormat="1"/>
    <xf numFmtId="0" fontId="0" fillId="0" borderId="1" xfId="0" applyBorder="1"/>
    <xf numFmtId="0" fontId="3" fillId="0" borderId="0" xfId="0" applyFont="1"/>
    <xf numFmtId="0" fontId="0" fillId="0" borderId="0" xfId="0" applyAlignment="1">
      <alignment wrapText="1"/>
    </xf>
    <xf numFmtId="2" fontId="0" fillId="0" borderId="0" xfId="0" applyNumberFormat="1"/>
    <xf numFmtId="168" fontId="0" fillId="0" borderId="0" xfId="0" applyNumberFormat="1"/>
    <xf numFmtId="169" fontId="0" fillId="0" borderId="0" xfId="0" applyNumberFormat="1"/>
    <xf numFmtId="170" fontId="0" fillId="0" borderId="0" xfId="0" applyNumberFormat="1"/>
    <xf numFmtId="2" fontId="4" fillId="0" borderId="1" xfId="0" applyNumberFormat="1" applyFont="1" applyBorder="1"/>
    <xf numFmtId="174" fontId="0" fillId="0" borderId="0" xfId="1" applyNumberFormat="1" applyFont="1"/>
    <xf numFmtId="10" fontId="0" fillId="0" borderId="0" xfId="1" applyNumberFormat="1" applyFont="1"/>
    <xf numFmtId="10" fontId="0" fillId="0" borderId="1" xfId="1" applyNumberFormat="1" applyFont="1" applyBorder="1"/>
    <xf numFmtId="10" fontId="0" fillId="0" borderId="0" xfId="0" applyNumberFormat="1"/>
    <xf numFmtId="0" fontId="4" fillId="0" borderId="0" xfId="0"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3392D-B0C4-4BDB-8367-A13B6E46D1E5}">
  <dimension ref="A1:I25"/>
  <sheetViews>
    <sheetView workbookViewId="0">
      <selection activeCell="D17" sqref="D17"/>
    </sheetView>
  </sheetViews>
  <sheetFormatPr defaultRowHeight="15" x14ac:dyDescent="0.25"/>
  <cols>
    <col min="1" max="1" width="22.85546875" bestFit="1" customWidth="1"/>
  </cols>
  <sheetData>
    <row r="1" spans="1:3" x14ac:dyDescent="0.25">
      <c r="B1" s="1">
        <v>0.27</v>
      </c>
    </row>
    <row r="2" spans="1:3" x14ac:dyDescent="0.25">
      <c r="B2" s="1">
        <v>0.13</v>
      </c>
    </row>
    <row r="3" spans="1:3" x14ac:dyDescent="0.25">
      <c r="B3" s="1">
        <v>0.08</v>
      </c>
    </row>
    <row r="4" spans="1:3" x14ac:dyDescent="0.25">
      <c r="B4" t="s">
        <v>0</v>
      </c>
      <c r="C4">
        <v>1.6</v>
      </c>
    </row>
    <row r="5" spans="1:3" x14ac:dyDescent="0.25">
      <c r="B5" t="s">
        <v>1</v>
      </c>
      <c r="C5">
        <f>C4*(($B$1+1)^1)</f>
        <v>2.032</v>
      </c>
    </row>
    <row r="6" spans="1:3" x14ac:dyDescent="0.25">
      <c r="B6" t="s">
        <v>2</v>
      </c>
      <c r="C6">
        <f>C5*(($B$1+1)^1)</f>
        <v>2.5806400000000003</v>
      </c>
    </row>
    <row r="7" spans="1:3" x14ac:dyDescent="0.25">
      <c r="B7" t="s">
        <v>3</v>
      </c>
      <c r="C7">
        <f>C6*((B3+1)^1)</f>
        <v>2.7870912000000003</v>
      </c>
    </row>
    <row r="10" spans="1:3" x14ac:dyDescent="0.25">
      <c r="B10" t="s">
        <v>4</v>
      </c>
      <c r="C10">
        <f>C7/(B2-B3)</f>
        <v>55.741824000000001</v>
      </c>
    </row>
    <row r="11" spans="1:3" x14ac:dyDescent="0.25">
      <c r="B11" t="s">
        <v>5</v>
      </c>
    </row>
    <row r="12" spans="1:3" x14ac:dyDescent="0.25">
      <c r="C12">
        <f>C5/(1+B2)</f>
        <v>1.7982300884955753</v>
      </c>
    </row>
    <row r="13" spans="1:3" x14ac:dyDescent="0.25">
      <c r="C13">
        <f>(C6+C10)/(1+B2)^2</f>
        <v>45.675044247787625</v>
      </c>
    </row>
    <row r="14" spans="1:3" ht="15.75" thickBot="1" x14ac:dyDescent="0.3">
      <c r="C14" s="3">
        <f>SUM(C12:C13)</f>
        <v>47.473274336283197</v>
      </c>
    </row>
    <row r="15" spans="1:3" ht="15.75" thickTop="1" x14ac:dyDescent="0.25"/>
    <row r="16" spans="1:3" x14ac:dyDescent="0.25">
      <c r="A16" t="s">
        <v>6</v>
      </c>
      <c r="B16" t="s">
        <v>7</v>
      </c>
      <c r="C16" s="1">
        <f>C5/C14</f>
        <v>4.2803030303030294E-2</v>
      </c>
    </row>
    <row r="18" spans="1:9" x14ac:dyDescent="0.25">
      <c r="A18" t="s">
        <v>8</v>
      </c>
      <c r="C18" s="2">
        <f>B2-C16</f>
        <v>8.7196969696969717E-2</v>
      </c>
    </row>
    <row r="20" spans="1:9" x14ac:dyDescent="0.25">
      <c r="A20" t="s">
        <v>10</v>
      </c>
      <c r="C20" t="s">
        <v>9</v>
      </c>
    </row>
    <row r="22" spans="1:9" x14ac:dyDescent="0.25">
      <c r="A22" t="s">
        <v>11</v>
      </c>
      <c r="C22" s="2">
        <f>B2-B3</f>
        <v>0.05</v>
      </c>
    </row>
    <row r="23" spans="1:9" x14ac:dyDescent="0.25">
      <c r="A23" t="s">
        <v>12</v>
      </c>
      <c r="C23" s="2">
        <f>B2-C22</f>
        <v>0.08</v>
      </c>
    </row>
    <row r="25" spans="1:9" x14ac:dyDescent="0.25">
      <c r="A25" t="s">
        <v>13</v>
      </c>
      <c r="C25" t="s">
        <v>15</v>
      </c>
      <c r="D25" s="4" t="s">
        <v>14</v>
      </c>
      <c r="E25" s="5"/>
      <c r="F25" s="5"/>
      <c r="G25" s="5"/>
      <c r="H25" s="5"/>
      <c r="I25" s="5"/>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4C4AE-EC61-413D-84B0-C5ECFC70C93C}">
  <dimension ref="A1:D48"/>
  <sheetViews>
    <sheetView tabSelected="1" workbookViewId="0">
      <selection activeCell="P14" sqref="P14"/>
    </sheetView>
  </sheetViews>
  <sheetFormatPr defaultRowHeight="15" x14ac:dyDescent="0.25"/>
  <cols>
    <col min="1" max="1" width="15.7109375" bestFit="1" customWidth="1"/>
    <col min="2" max="2" width="12.7109375" bestFit="1" customWidth="1"/>
    <col min="3" max="3" width="11.5703125" bestFit="1" customWidth="1"/>
    <col min="4" max="4" width="20" bestFit="1" customWidth="1"/>
  </cols>
  <sheetData>
    <row r="1" spans="1:4" x14ac:dyDescent="0.25">
      <c r="A1" t="s">
        <v>16</v>
      </c>
      <c r="B1" t="s">
        <v>17</v>
      </c>
      <c r="C1" t="s">
        <v>18</v>
      </c>
      <c r="D1" t="s">
        <v>19</v>
      </c>
    </row>
    <row r="2" spans="1:4" x14ac:dyDescent="0.25">
      <c r="A2">
        <v>0</v>
      </c>
      <c r="D2" s="6">
        <v>1.45</v>
      </c>
    </row>
    <row r="3" spans="1:4" x14ac:dyDescent="0.25">
      <c r="A3">
        <v>1</v>
      </c>
      <c r="B3" s="9">
        <f>D2</f>
        <v>1.45</v>
      </c>
      <c r="C3">
        <v>0.17</v>
      </c>
      <c r="D3" s="6">
        <f>B3*(1+C3)</f>
        <v>1.6964999999999999</v>
      </c>
    </row>
    <row r="4" spans="1:4" x14ac:dyDescent="0.25">
      <c r="A4">
        <v>2</v>
      </c>
      <c r="B4" s="9">
        <f>D3</f>
        <v>1.6964999999999999</v>
      </c>
      <c r="C4">
        <v>0.17</v>
      </c>
      <c r="D4" s="6">
        <f t="shared" ref="D4:D6" si="0">B4*(1+C4)</f>
        <v>1.9849049999999997</v>
      </c>
    </row>
    <row r="5" spans="1:4" x14ac:dyDescent="0.25">
      <c r="A5">
        <v>3</v>
      </c>
      <c r="B5" s="9">
        <f t="shared" ref="B5:B7" si="1">D4</f>
        <v>1.9849049999999997</v>
      </c>
      <c r="C5">
        <v>0.17</v>
      </c>
      <c r="D5" s="6">
        <f t="shared" si="0"/>
        <v>2.3223388499999995</v>
      </c>
    </row>
    <row r="6" spans="1:4" x14ac:dyDescent="0.25">
      <c r="A6">
        <v>4</v>
      </c>
      <c r="B6" s="9">
        <f t="shared" si="1"/>
        <v>2.3223388499999995</v>
      </c>
      <c r="C6">
        <v>0.17</v>
      </c>
      <c r="D6" s="6">
        <f t="shared" si="0"/>
        <v>2.7171364544999994</v>
      </c>
    </row>
    <row r="7" spans="1:4" x14ac:dyDescent="0.25">
      <c r="A7">
        <v>5</v>
      </c>
      <c r="B7" s="9">
        <f t="shared" si="1"/>
        <v>2.7171364544999994</v>
      </c>
      <c r="C7">
        <v>0.17</v>
      </c>
      <c r="D7" s="6">
        <f>B7*(1+C7)</f>
        <v>3.1790496517649993</v>
      </c>
    </row>
    <row r="8" spans="1:4" x14ac:dyDescent="0.25">
      <c r="A8" t="s">
        <v>23</v>
      </c>
      <c r="B8" s="1">
        <v>0.15</v>
      </c>
      <c r="D8" s="6"/>
    </row>
    <row r="9" spans="1:4" x14ac:dyDescent="0.25">
      <c r="A9" t="s">
        <v>24</v>
      </c>
      <c r="B9" s="1">
        <v>0.05</v>
      </c>
    </row>
    <row r="10" spans="1:4" x14ac:dyDescent="0.25">
      <c r="A10" t="s">
        <v>16</v>
      </c>
      <c r="B10" t="s">
        <v>20</v>
      </c>
      <c r="C10" t="s">
        <v>21</v>
      </c>
      <c r="D10" t="s">
        <v>22</v>
      </c>
    </row>
    <row r="11" spans="1:4" x14ac:dyDescent="0.25">
      <c r="A11">
        <v>1</v>
      </c>
      <c r="B11" s="7">
        <f>D3</f>
        <v>1.6964999999999999</v>
      </c>
      <c r="C11">
        <f>(1/(1+$B$8)^A3)</f>
        <v>0.86956521739130443</v>
      </c>
      <c r="D11" s="9">
        <f>B11*C11</f>
        <v>1.4752173913043478</v>
      </c>
    </row>
    <row r="12" spans="1:4" x14ac:dyDescent="0.25">
      <c r="A12">
        <v>2</v>
      </c>
      <c r="B12" s="7">
        <f t="shared" ref="B12:B15" si="2">D4</f>
        <v>1.9849049999999997</v>
      </c>
      <c r="C12">
        <f t="shared" ref="C12:C15" si="3">(1/(1+$B$8)^A4)</f>
        <v>0.7561436672967865</v>
      </c>
      <c r="D12" s="9">
        <f t="shared" ref="D12:D16" si="4">B12*C12</f>
        <v>1.5008733459357277</v>
      </c>
    </row>
    <row r="13" spans="1:4" x14ac:dyDescent="0.25">
      <c r="A13">
        <v>3</v>
      </c>
      <c r="B13" s="7">
        <f t="shared" si="2"/>
        <v>2.3223388499999995</v>
      </c>
      <c r="C13">
        <f t="shared" si="3"/>
        <v>0.65751623243198831</v>
      </c>
      <c r="D13" s="9">
        <f t="shared" si="4"/>
        <v>1.526975491082436</v>
      </c>
    </row>
    <row r="14" spans="1:4" x14ac:dyDescent="0.25">
      <c r="A14">
        <v>4</v>
      </c>
      <c r="B14" s="7">
        <f t="shared" si="2"/>
        <v>2.7171364544999994</v>
      </c>
      <c r="C14">
        <f t="shared" si="3"/>
        <v>0.57175324559303342</v>
      </c>
      <c r="D14" s="9">
        <f t="shared" si="4"/>
        <v>1.5535315865795223</v>
      </c>
    </row>
    <row r="15" spans="1:4" x14ac:dyDescent="0.25">
      <c r="A15">
        <v>5</v>
      </c>
      <c r="B15" s="7">
        <f t="shared" si="2"/>
        <v>3.1790496517649993</v>
      </c>
      <c r="C15">
        <f t="shared" si="3"/>
        <v>0.49717673529828987</v>
      </c>
      <c r="D15" s="9">
        <f t="shared" si="4"/>
        <v>1.5805495272156878</v>
      </c>
    </row>
    <row r="16" spans="1:4" x14ac:dyDescent="0.25">
      <c r="A16">
        <v>5</v>
      </c>
      <c r="B16" s="7">
        <f>(D7*(1+B9))/(B8-B9)</f>
        <v>33.380021343532498</v>
      </c>
      <c r="C16">
        <f>(1/(1+$B$8)^A7)</f>
        <v>0.49717673529828987</v>
      </c>
      <c r="D16" s="9">
        <f t="shared" si="4"/>
        <v>16.595770035764723</v>
      </c>
    </row>
    <row r="17" spans="1:4" ht="15.75" thickBot="1" x14ac:dyDescent="0.3">
      <c r="D17" s="10">
        <f>SUM(D11:D16)</f>
        <v>24.232917377882444</v>
      </c>
    </row>
    <row r="18" spans="1:4" ht="15.75" thickTop="1" x14ac:dyDescent="0.25"/>
    <row r="21" spans="1:4" ht="15.75" thickBot="1" x14ac:dyDescent="0.3">
      <c r="A21" t="s">
        <v>25</v>
      </c>
      <c r="D21" s="13">
        <f>B11/D17</f>
        <v>7.000807923970423E-2</v>
      </c>
    </row>
    <row r="22" spans="1:4" ht="15.75" thickTop="1" x14ac:dyDescent="0.25"/>
    <row r="23" spans="1:4" x14ac:dyDescent="0.25">
      <c r="A23" t="s">
        <v>16</v>
      </c>
      <c r="B23" t="s">
        <v>20</v>
      </c>
      <c r="C23" t="s">
        <v>21</v>
      </c>
      <c r="D23" t="s">
        <v>22</v>
      </c>
    </row>
    <row r="24" spans="1:4" x14ac:dyDescent="0.25">
      <c r="A24">
        <v>1</v>
      </c>
      <c r="B24" s="8">
        <f>B12</f>
        <v>1.9849049999999997</v>
      </c>
      <c r="C24">
        <f>C11</f>
        <v>0.86956521739130443</v>
      </c>
      <c r="D24" s="9">
        <f>B24*C24</f>
        <v>1.7260043478260869</v>
      </c>
    </row>
    <row r="25" spans="1:4" x14ac:dyDescent="0.25">
      <c r="A25">
        <v>2</v>
      </c>
      <c r="B25" s="8">
        <f t="shared" ref="B25:B28" si="5">B13</f>
        <v>2.3223388499999995</v>
      </c>
      <c r="C25">
        <f t="shared" ref="C25:C27" si="6">C12</f>
        <v>0.7561436672967865</v>
      </c>
      <c r="D25" s="9">
        <f t="shared" ref="D25:D28" si="7">B25*C25</f>
        <v>1.7560218147448015</v>
      </c>
    </row>
    <row r="26" spans="1:4" x14ac:dyDescent="0.25">
      <c r="A26">
        <v>3</v>
      </c>
      <c r="B26" s="8">
        <f t="shared" si="5"/>
        <v>2.7171364544999994</v>
      </c>
      <c r="C26">
        <f t="shared" si="6"/>
        <v>0.65751623243198831</v>
      </c>
      <c r="D26" s="9">
        <f t="shared" si="7"/>
        <v>1.7865613245664502</v>
      </c>
    </row>
    <row r="27" spans="1:4" x14ac:dyDescent="0.25">
      <c r="A27">
        <v>4</v>
      </c>
      <c r="B27" s="8">
        <f t="shared" si="5"/>
        <v>3.1790496517649993</v>
      </c>
      <c r="C27">
        <f t="shared" si="6"/>
        <v>0.57175324559303342</v>
      </c>
      <c r="D27" s="9">
        <f t="shared" si="7"/>
        <v>1.817631956298041</v>
      </c>
    </row>
    <row r="28" spans="1:4" x14ac:dyDescent="0.25">
      <c r="A28">
        <v>4</v>
      </c>
      <c r="B28" s="8">
        <f t="shared" si="5"/>
        <v>33.380021343532498</v>
      </c>
      <c r="C28">
        <f>C14</f>
        <v>0.57175324559303342</v>
      </c>
      <c r="D28" s="9">
        <f t="shared" si="7"/>
        <v>19.085135541129432</v>
      </c>
    </row>
    <row r="29" spans="1:4" ht="15.75" thickBot="1" x14ac:dyDescent="0.3">
      <c r="A29" t="s">
        <v>26</v>
      </c>
      <c r="D29" s="10">
        <f>SUM(D24:D28)</f>
        <v>26.171354984564811</v>
      </c>
    </row>
    <row r="30" spans="1:4" ht="15.75" thickTop="1" x14ac:dyDescent="0.25"/>
    <row r="31" spans="1:4" x14ac:dyDescent="0.25">
      <c r="A31" t="s">
        <v>27</v>
      </c>
      <c r="D31" s="12">
        <f>(D29-D17)/D17</f>
        <v>7.9991920760295779E-2</v>
      </c>
    </row>
    <row r="33" spans="1:4" x14ac:dyDescent="0.25">
      <c r="A33" t="s">
        <v>28</v>
      </c>
      <c r="D33" s="12">
        <f>((D29-D17)+B11)/D17</f>
        <v>0.15000000000000002</v>
      </c>
    </row>
    <row r="34" spans="1:4" x14ac:dyDescent="0.25">
      <c r="D34" s="6"/>
    </row>
    <row r="35" spans="1:4" x14ac:dyDescent="0.25">
      <c r="A35" t="s">
        <v>29</v>
      </c>
      <c r="D35" s="12">
        <f>D33-D21</f>
        <v>7.9991920760295793E-2</v>
      </c>
    </row>
    <row r="39" spans="1:4" x14ac:dyDescent="0.25">
      <c r="A39" t="s">
        <v>30</v>
      </c>
      <c r="D39">
        <f>B15/(1+B8)</f>
        <v>2.7643910015347823</v>
      </c>
    </row>
    <row r="40" spans="1:4" x14ac:dyDescent="0.25">
      <c r="D40">
        <f>B16/(1+B8)</f>
        <v>29.026105516115219</v>
      </c>
    </row>
    <row r="41" spans="1:4" ht="15.75" thickBot="1" x14ac:dyDescent="0.3">
      <c r="D41" s="3">
        <f>SUM(D39:D40)</f>
        <v>31.790496517650002</v>
      </c>
    </row>
    <row r="42" spans="1:4" ht="15.75" thickTop="1" x14ac:dyDescent="0.25"/>
    <row r="44" spans="1:4" x14ac:dyDescent="0.25">
      <c r="A44" t="s">
        <v>31</v>
      </c>
      <c r="D44" s="12">
        <f>(B28-D41)/D41</f>
        <v>4.9999999999999857E-2</v>
      </c>
    </row>
    <row r="47" spans="1:4" x14ac:dyDescent="0.25">
      <c r="A47" t="s">
        <v>32</v>
      </c>
      <c r="D47" s="12">
        <f>B15/D41</f>
        <v>9.9999999999999978E-2</v>
      </c>
    </row>
    <row r="48" spans="1:4" x14ac:dyDescent="0.25">
      <c r="A48" t="s">
        <v>33</v>
      </c>
      <c r="D48" s="14">
        <f>D44+D47</f>
        <v>0.14999999999999983</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998EA-742A-43A3-B134-FA3E5C5F8F84}">
  <dimension ref="A1:B11"/>
  <sheetViews>
    <sheetView workbookViewId="0">
      <selection activeCell="D11" sqref="D11"/>
    </sheetView>
  </sheetViews>
  <sheetFormatPr defaultRowHeight="15" x14ac:dyDescent="0.25"/>
  <cols>
    <col min="1" max="1" width="23.140625" bestFit="1" customWidth="1"/>
  </cols>
  <sheetData>
    <row r="1" spans="1:2" x14ac:dyDescent="0.25">
      <c r="A1" t="s">
        <v>35</v>
      </c>
      <c r="B1">
        <v>1.02</v>
      </c>
    </row>
    <row r="2" spans="1:2" x14ac:dyDescent="0.25">
      <c r="A2" t="s">
        <v>36</v>
      </c>
      <c r="B2">
        <v>1.0945</v>
      </c>
    </row>
    <row r="3" spans="1:2" x14ac:dyDescent="0.25">
      <c r="A3" t="s">
        <v>37</v>
      </c>
      <c r="B3">
        <v>1.1744000000000001</v>
      </c>
    </row>
    <row r="4" spans="1:2" x14ac:dyDescent="0.25">
      <c r="A4" t="s">
        <v>39</v>
      </c>
      <c r="B4">
        <v>18</v>
      </c>
    </row>
    <row r="7" spans="1:2" x14ac:dyDescent="0.25">
      <c r="A7" t="s">
        <v>34</v>
      </c>
      <c r="B7" s="11">
        <f>(B2-B1)/B1</f>
        <v>7.3039215686274514E-2</v>
      </c>
    </row>
    <row r="8" spans="1:2" x14ac:dyDescent="0.25">
      <c r="A8" t="s">
        <v>38</v>
      </c>
      <c r="B8" s="11">
        <f>(B3-B2)/B2</f>
        <v>7.3001370488807754E-2</v>
      </c>
    </row>
    <row r="9" spans="1:2" x14ac:dyDescent="0.25">
      <c r="A9" t="s">
        <v>40</v>
      </c>
      <c r="B9" s="12">
        <f>B1/B4</f>
        <v>5.6666666666666671E-2</v>
      </c>
    </row>
    <row r="11" spans="1:2" x14ac:dyDescent="0.25">
      <c r="A11" t="s">
        <v>41</v>
      </c>
      <c r="B11" s="14">
        <f>B8+B9</f>
        <v>0.12966803715547442</v>
      </c>
    </row>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EFE11-6A6E-4B12-853F-07CC70E93F37}">
  <dimension ref="A1:B11"/>
  <sheetViews>
    <sheetView workbookViewId="0">
      <selection activeCell="C4" sqref="C4"/>
    </sheetView>
  </sheetViews>
  <sheetFormatPr defaultRowHeight="15" x14ac:dyDescent="0.25"/>
  <cols>
    <col min="1" max="1" width="26.5703125" bestFit="1" customWidth="1"/>
    <col min="2" max="2" width="11.5703125" bestFit="1" customWidth="1"/>
  </cols>
  <sheetData>
    <row r="1" spans="1:2" x14ac:dyDescent="0.25">
      <c r="A1" t="s">
        <v>42</v>
      </c>
      <c r="B1">
        <v>100</v>
      </c>
    </row>
    <row r="2" spans="1:2" x14ac:dyDescent="0.25">
      <c r="A2" t="s">
        <v>43</v>
      </c>
      <c r="B2" s="1">
        <v>0.08</v>
      </c>
    </row>
    <row r="3" spans="1:2" x14ac:dyDescent="0.25">
      <c r="A3" t="s">
        <v>44</v>
      </c>
      <c r="B3" s="1">
        <v>7.0000000000000007E-2</v>
      </c>
    </row>
    <row r="4" spans="1:2" x14ac:dyDescent="0.25">
      <c r="A4" t="s">
        <v>47</v>
      </c>
      <c r="B4" s="1">
        <v>0.14000000000000001</v>
      </c>
    </row>
    <row r="5" spans="1:2" x14ac:dyDescent="0.25">
      <c r="B5" s="1"/>
    </row>
    <row r="6" spans="1:2" x14ac:dyDescent="0.25">
      <c r="A6" t="s">
        <v>46</v>
      </c>
      <c r="B6">
        <f>B1*B2</f>
        <v>8</v>
      </c>
    </row>
    <row r="7" spans="1:2" x14ac:dyDescent="0.25">
      <c r="A7" s="15" t="s">
        <v>45</v>
      </c>
      <c r="B7" s="15">
        <f>B6/B3</f>
        <v>114.28571428571428</v>
      </c>
    </row>
    <row r="9" spans="1:2" x14ac:dyDescent="0.25">
      <c r="A9" s="15" t="s">
        <v>48</v>
      </c>
      <c r="B9" s="6">
        <f>B6/B4</f>
        <v>57.142857142857139</v>
      </c>
    </row>
    <row r="11" spans="1:2" x14ac:dyDescent="0.25">
      <c r="A11"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Qn 4</vt:lpstr>
      <vt:lpstr>Qn 3</vt:lpstr>
      <vt:lpstr>Qn 2</vt:lpstr>
      <vt:lpstr>Qn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Dagra</dc:creator>
  <cp:lastModifiedBy>Dagra</cp:lastModifiedBy>
  <dcterms:created xsi:type="dcterms:W3CDTF">2021-01-22T16:46:02Z</dcterms:created>
  <dcterms:modified xsi:type="dcterms:W3CDTF">2021-01-22T19:40:50Z</dcterms:modified>
</cp:coreProperties>
</file>